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grupomeykohn-my.sharepoint.com/personal/greyes_meyko_com/Documents/2024_Procesos/2024 08_Procesos/1. Administración y Finanzas/"/>
    </mc:Choice>
  </mc:AlternateContent>
  <xr:revisionPtr revIDLastSave="481" documentId="8_{B75DFC28-5C81-4D8E-AFEB-077FA3101C45}" xr6:coauthVersionLast="47" xr6:coauthVersionMax="47" xr10:uidLastSave="{2E308B28-73B9-4402-8289-82DC7C9563F2}"/>
  <bookViews>
    <workbookView xWindow="-108" yWindow="-108" windowWidth="23256" windowHeight="12456" firstSheet="1" activeTab="1" xr2:uid="{E9DA6520-2163-4518-8809-8FC1C4DE9362}"/>
  </bookViews>
  <sheets>
    <sheet name="Base" sheetId="6" state="hidden" r:id="rId1"/>
    <sheet name="2025" sheetId="1" r:id="rId2"/>
    <sheet name="Fecha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7" l="1"/>
  <c r="F28" i="7" s="1"/>
  <c r="E44" i="7" s="1"/>
  <c r="G43" i="7"/>
  <c r="F43" i="7"/>
  <c r="E43" i="7"/>
  <c r="D43" i="7"/>
  <c r="C43" i="7"/>
  <c r="F40" i="7"/>
  <c r="F39" i="7"/>
  <c r="F41" i="7" s="1"/>
  <c r="G44" i="7" s="1"/>
  <c r="F34" i="7"/>
  <c r="F33" i="7"/>
  <c r="F32" i="7"/>
  <c r="E23" i="7"/>
  <c r="F20" i="7"/>
  <c r="F21" i="7" s="1"/>
  <c r="F23" i="7" s="1"/>
  <c r="D44" i="7" s="1"/>
  <c r="E20" i="7"/>
  <c r="F12" i="7"/>
  <c r="F11" i="7"/>
  <c r="F35" i="7" l="1"/>
  <c r="F44" i="7" s="1"/>
  <c r="F13" i="7"/>
  <c r="C44" i="7" s="1"/>
  <c r="I44" i="7" s="1"/>
  <c r="G43" i="1"/>
  <c r="F43" i="1"/>
  <c r="E43" i="1"/>
  <c r="D43" i="1"/>
  <c r="C43" i="1"/>
  <c r="C44" i="1"/>
  <c r="F40" i="1"/>
  <c r="F39" i="1"/>
  <c r="F34" i="1"/>
  <c r="F33" i="1"/>
  <c r="F32" i="1"/>
  <c r="F27" i="1"/>
  <c r="F28" i="1" s="1"/>
  <c r="E44" i="1" s="1"/>
  <c r="E23" i="1"/>
  <c r="F20" i="1"/>
  <c r="F21" i="1" s="1"/>
  <c r="E20" i="1"/>
  <c r="F12" i="1"/>
  <c r="F11" i="1"/>
  <c r="F23" i="1" l="1"/>
  <c r="D44" i="1" s="1"/>
  <c r="F35" i="1"/>
  <c r="F44" i="1" s="1"/>
  <c r="F41" i="1"/>
  <c r="G44" i="1" s="1"/>
  <c r="F13" i="1"/>
  <c r="I44" i="1" l="1"/>
</calcChain>
</file>

<file path=xl/sharedStrings.xml><?xml version="1.0" encoding="utf-8"?>
<sst xmlns="http://schemas.openxmlformats.org/spreadsheetml/2006/main" count="139" uniqueCount="74">
  <si>
    <t xml:space="preserve">Motivo del viaje: </t>
  </si>
  <si>
    <t>Fecha del viaje:</t>
  </si>
  <si>
    <t>TRANSPORTE</t>
  </si>
  <si>
    <t>Cálculo de transporte</t>
  </si>
  <si>
    <t>Tipo</t>
  </si>
  <si>
    <t>#</t>
  </si>
  <si>
    <t>Monto</t>
  </si>
  <si>
    <t>Total</t>
  </si>
  <si>
    <t>Taxi</t>
  </si>
  <si>
    <t>Autobús</t>
  </si>
  <si>
    <t>TOTAL</t>
  </si>
  <si>
    <t>COMBUSTIBLE</t>
  </si>
  <si>
    <t>Calculo de combustible por kilometros</t>
  </si>
  <si>
    <t>Origen</t>
  </si>
  <si>
    <t>Destino</t>
  </si>
  <si>
    <t>Km</t>
  </si>
  <si>
    <t>a</t>
  </si>
  <si>
    <t>Dentro de la ciudad</t>
  </si>
  <si>
    <t>Total Kilometros</t>
  </si>
  <si>
    <t>Entre 35 KM igual a Galones</t>
  </si>
  <si>
    <t xml:space="preserve">Precio de Galon </t>
  </si>
  <si>
    <t>Total Combustible</t>
  </si>
  <si>
    <t>PEAJES</t>
  </si>
  <si>
    <t>Calculo de peaje</t>
  </si>
  <si>
    <t>Cantidad</t>
  </si>
  <si>
    <t>Valor</t>
  </si>
  <si>
    <t xml:space="preserve">Total </t>
  </si>
  <si>
    <t>ALIMENTACIÓN</t>
  </si>
  <si>
    <t>Cálculo de alimentación</t>
  </si>
  <si>
    <t>Alimentacion</t>
  </si>
  <si>
    <t>Gasto</t>
  </si>
  <si>
    <t># Días</t>
  </si>
  <si>
    <t>Desayuno</t>
  </si>
  <si>
    <t>Almuerzo</t>
  </si>
  <si>
    <t>Cena</t>
  </si>
  <si>
    <t>HOTEL</t>
  </si>
  <si>
    <t>Calculo de hotel</t>
  </si>
  <si>
    <t>Descripción</t>
  </si>
  <si>
    <t># Noches</t>
  </si>
  <si>
    <t>Noches de Hotel</t>
  </si>
  <si>
    <t>RESUMEN</t>
  </si>
  <si>
    <t>Total de viaticos</t>
  </si>
  <si>
    <t>Departamento:</t>
  </si>
  <si>
    <t xml:space="preserve">Nombre del solicitante: </t>
  </si>
  <si>
    <t>Nombre mostrado</t>
  </si>
  <si>
    <t>Administracion y Finanzas</t>
  </si>
  <si>
    <t>Operaciones / Almacen</t>
  </si>
  <si>
    <t>Especialidades y Proyectos / Biomédica Clínica</t>
  </si>
  <si>
    <t>Servicios Biomédicos / Biomédica Técnica</t>
  </si>
  <si>
    <t>Comercial</t>
  </si>
  <si>
    <t>Operaciones / Compras</t>
  </si>
  <si>
    <t>Comercial / Contact Center</t>
  </si>
  <si>
    <t>Especialidades Médicas</t>
  </si>
  <si>
    <t>Especialidades y Proyectos</t>
  </si>
  <si>
    <t>Gerencia Comercial/Seguridad</t>
  </si>
  <si>
    <t>Gerencia General</t>
  </si>
  <si>
    <t>Gestion de calidad</t>
  </si>
  <si>
    <t>Operaciones / Logística</t>
  </si>
  <si>
    <t>Subgerencia General / Mercadeo</t>
  </si>
  <si>
    <t>Operaciones</t>
  </si>
  <si>
    <t>Subgerencia General / Recursos Humanos</t>
  </si>
  <si>
    <t>Seguridad</t>
  </si>
  <si>
    <t>Servicios Biomédicos</t>
  </si>
  <si>
    <t>Sistemas</t>
  </si>
  <si>
    <t>Subgerencia General</t>
  </si>
  <si>
    <t>Comercial / Tiendas</t>
  </si>
  <si>
    <t>Última modificación: 20/09/2024</t>
  </si>
  <si>
    <t>ADM-FMT-1.12_Cálculo de viáticos</t>
  </si>
  <si>
    <t>Gira de Tegucigalpa a san pedro sula</t>
  </si>
  <si>
    <t>Levi Nehemias Lagos</t>
  </si>
  <si>
    <t>Tegucigalpa</t>
  </si>
  <si>
    <t>San Pedro Sula</t>
  </si>
  <si>
    <t>Tergucigalpa</t>
  </si>
  <si>
    <t>7/3/2025 al al 09/03/2025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</si>
</sst>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L&quot;* #,##0.00_-;\-&quot;L&quot;* #,##0.00_-;_-&quot;L&quot;* &quot;-&quot;??_-;_-@_-"/>
    <numFmt numFmtId="164" formatCode="_-[$L-480A]* #,##0.00_-;\-[$L-480A]* #,##0.00_-;_-[$L-480A]* &quot;-&quot;??_-;_-@_-"/>
    <numFmt numFmtId="165" formatCode="_ * #,##0.00_ ;_ * \-#,##0.00_ ;_ 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7"/>
      <name val="Aptos Narrow"/>
      <family val="2"/>
      <scheme val="minor"/>
    </font>
    <font>
      <sz val="6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5" fontId="0" fillId="0" borderId="0" xfId="1" applyFont="1" applyBorder="1" applyAlignment="1">
      <alignment horizontal="center" vertical="center"/>
    </xf>
    <xf numFmtId="164" fontId="0" fillId="0" borderId="0" xfId="1" applyNumberFormat="1" applyFont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44" fontId="0" fillId="0" borderId="0" xfId="2" applyFont="1" applyAlignment="1">
      <alignment horizontal="center" vertical="center"/>
    </xf>
    <xf numFmtId="44" fontId="0" fillId="0" borderId="0" xfId="2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/>
    <xf numFmtId="49" fontId="0" fillId="0" borderId="0" xfId="0" applyNumberFormat="1" applyAlignment="1">
      <alignment horizontal="left" vertical="center"/>
    </xf>
    <xf numFmtId="44" fontId="0" fillId="0" borderId="0" xfId="2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4" fillId="6" borderId="0" xfId="0" applyFont="1" applyFill="1" applyAlignment="1">
      <alignment horizontal="center" vertical="center" textRotation="90"/>
    </xf>
    <xf numFmtId="0" fontId="5" fillId="4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0" xfId="0" applyFill="1" applyAlignment="1">
      <alignment horizontal="center" vertical="center" textRotation="90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1">
    <dxf>
      <font>
        <strike val="0"/>
        <outline val="0"/>
        <shadow val="0"/>
        <u val="none"/>
        <vertAlign val="baseline"/>
        <sz val="11"/>
        <color theme="7"/>
        <name val="Aptos Narrow"/>
        <family val="2"/>
        <scheme val="minor"/>
      </font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60960</xdr:rowOff>
    </xdr:from>
    <xdr:to>
      <xdr:col>3</xdr:col>
      <xdr:colOff>320040</xdr:colOff>
      <xdr:row>1</xdr:row>
      <xdr:rowOff>554745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A1EFDA-D1E2-DA84-5366-47AECD5A3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243840"/>
          <a:ext cx="1889760" cy="493785"/>
        </a:xfrm>
        <a:prstGeom prst="rect">
          <a:avLst/>
        </a:prstGeom>
      </xdr:spPr>
    </xdr:pic>
    <xdr:clientData/>
  </xdr:twoCellAnchor>
  <xdr:twoCellAnchor>
    <xdr:from>
      <xdr:col>5</xdr:col>
      <xdr:colOff>914400</xdr:colOff>
      <xdr:row>4</xdr:row>
      <xdr:rowOff>121920</xdr:rowOff>
    </xdr:from>
    <xdr:to>
      <xdr:col>8</xdr:col>
      <xdr:colOff>1089660</xdr:colOff>
      <xdr:row>4</xdr:row>
      <xdr:rowOff>129540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EE5231B3-32B3-5665-447B-751018C7DB19}"/>
            </a:ext>
          </a:extLst>
        </xdr:cNvPr>
        <xdr:cNvCxnSpPr>
          <a:endCxn id="5" idx="1"/>
        </xdr:cNvCxnSpPr>
      </xdr:nvCxnSpPr>
      <xdr:spPr>
        <a:xfrm flipV="1">
          <a:off x="4716780" y="1554480"/>
          <a:ext cx="2255520" cy="76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1089660</xdr:colOff>
      <xdr:row>3</xdr:row>
      <xdr:rowOff>251460</xdr:rowOff>
    </xdr:from>
    <xdr:to>
      <xdr:col>11</xdr:col>
      <xdr:colOff>365760</xdr:colOff>
      <xdr:row>4</xdr:row>
      <xdr:rowOff>251460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CCA80F8-5C47-C69F-A3DB-89F5DF90834C}"/>
            </a:ext>
          </a:extLst>
        </xdr:cNvPr>
        <xdr:cNvSpPr txBox="1"/>
      </xdr:nvSpPr>
      <xdr:spPr>
        <a:xfrm>
          <a:off x="6972300" y="1424940"/>
          <a:ext cx="2301240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Nombre completo de quien va de gira.</a:t>
          </a:r>
        </a:p>
      </xdr:txBody>
    </xdr:sp>
    <xdr:clientData/>
  </xdr:twoCellAnchor>
  <xdr:twoCellAnchor>
    <xdr:from>
      <xdr:col>6</xdr:col>
      <xdr:colOff>7620</xdr:colOff>
      <xdr:row>6</xdr:row>
      <xdr:rowOff>121920</xdr:rowOff>
    </xdr:from>
    <xdr:to>
      <xdr:col>8</xdr:col>
      <xdr:colOff>1104900</xdr:colOff>
      <xdr:row>6</xdr:row>
      <xdr:rowOff>129540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31214EE9-9B78-4E84-A444-A68E33B3FE40}"/>
            </a:ext>
          </a:extLst>
        </xdr:cNvPr>
        <xdr:cNvCxnSpPr>
          <a:endCxn id="8" idx="1"/>
        </xdr:cNvCxnSpPr>
      </xdr:nvCxnSpPr>
      <xdr:spPr>
        <a:xfrm flipV="1">
          <a:off x="4732020" y="2072640"/>
          <a:ext cx="2255520" cy="76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1104900</xdr:colOff>
      <xdr:row>5</xdr:row>
      <xdr:rowOff>251460</xdr:rowOff>
    </xdr:from>
    <xdr:to>
      <xdr:col>11</xdr:col>
      <xdr:colOff>381000</xdr:colOff>
      <xdr:row>6</xdr:row>
      <xdr:rowOff>251460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FF89F2AB-577F-4921-95CA-D202D1109B5D}"/>
            </a:ext>
          </a:extLst>
        </xdr:cNvPr>
        <xdr:cNvSpPr txBox="1"/>
      </xdr:nvSpPr>
      <xdr:spPr>
        <a:xfrm>
          <a:off x="6987540" y="1943100"/>
          <a:ext cx="2301240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Fecha de inicio y</a:t>
          </a:r>
          <a:r>
            <a:rPr lang="en-US" sz="1100" baseline="0"/>
            <a:t> fin de la gira.</a:t>
          </a:r>
          <a:endParaRPr lang="en-US" sz="1100"/>
        </a:p>
      </xdr:txBody>
    </xdr:sp>
    <xdr:clientData/>
  </xdr:twoCellAnchor>
  <xdr:twoCellAnchor>
    <xdr:from>
      <xdr:col>6</xdr:col>
      <xdr:colOff>0</xdr:colOff>
      <xdr:row>14</xdr:row>
      <xdr:rowOff>99060</xdr:rowOff>
    </xdr:from>
    <xdr:to>
      <xdr:col>8</xdr:col>
      <xdr:colOff>1127760</xdr:colOff>
      <xdr:row>14</xdr:row>
      <xdr:rowOff>99060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7D9E5F12-F180-4A60-A16E-780C6E2AAC92}"/>
            </a:ext>
          </a:extLst>
        </xdr:cNvPr>
        <xdr:cNvCxnSpPr>
          <a:endCxn id="10" idx="1"/>
        </xdr:cNvCxnSpPr>
      </xdr:nvCxnSpPr>
      <xdr:spPr>
        <a:xfrm>
          <a:off x="4724400" y="3604260"/>
          <a:ext cx="228600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1127760</xdr:colOff>
      <xdr:row>13</xdr:row>
      <xdr:rowOff>15240</xdr:rowOff>
    </xdr:from>
    <xdr:to>
      <xdr:col>11</xdr:col>
      <xdr:colOff>403860</xdr:colOff>
      <xdr:row>16</xdr:row>
      <xdr:rowOff>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E913F3BF-B432-455F-AADF-368558596372}"/>
            </a:ext>
          </a:extLst>
        </xdr:cNvPr>
        <xdr:cNvSpPr txBox="1"/>
      </xdr:nvSpPr>
      <xdr:spPr>
        <a:xfrm>
          <a:off x="7010400" y="3337560"/>
          <a:ext cx="230124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Agregar la dirección URL o fotografía de Google</a:t>
          </a:r>
          <a:r>
            <a:rPr lang="en-US" sz="1100" baseline="0"/>
            <a:t> Maps de la gira completa.</a:t>
          </a:r>
          <a:endParaRPr lang="en-US" sz="1100"/>
        </a:p>
      </xdr:txBody>
    </xdr:sp>
    <xdr:clientData/>
  </xdr:twoCellAnchor>
  <xdr:twoCellAnchor editAs="oneCell">
    <xdr:from>
      <xdr:col>11</xdr:col>
      <xdr:colOff>434341</xdr:colOff>
      <xdr:row>8</xdr:row>
      <xdr:rowOff>7620</xdr:rowOff>
    </xdr:from>
    <xdr:to>
      <xdr:col>20</xdr:col>
      <xdr:colOff>129136</xdr:colOff>
      <xdr:row>27</xdr:row>
      <xdr:rowOff>117660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AF4644A-D878-9919-DBE3-E4E8326BD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42121" y="2400300"/>
          <a:ext cx="7131915" cy="3600000"/>
        </a:xfrm>
        <a:prstGeom prst="rect">
          <a:avLst/>
        </a:prstGeom>
      </xdr:spPr>
    </xdr:pic>
    <xdr:clientData/>
  </xdr:twoCellAnchor>
  <xdr:twoCellAnchor>
    <xdr:from>
      <xdr:col>13</xdr:col>
      <xdr:colOff>746760</xdr:colOff>
      <xdr:row>12</xdr:row>
      <xdr:rowOff>83820</xdr:rowOff>
    </xdr:from>
    <xdr:to>
      <xdr:col>15</xdr:col>
      <xdr:colOff>701040</xdr:colOff>
      <xdr:row>15</xdr:row>
      <xdr:rowOff>106680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16EA0AC6-74D5-4B19-95E0-7D4B2EFDE78E}"/>
            </a:ext>
          </a:extLst>
        </xdr:cNvPr>
        <xdr:cNvSpPr txBox="1"/>
      </xdr:nvSpPr>
      <xdr:spPr>
        <a:xfrm>
          <a:off x="11544300" y="3223260"/>
          <a:ext cx="1767840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000"/>
            <a:t>Si su destino incluye dos o mas ubicaciones, puede "Agregar</a:t>
          </a:r>
          <a:r>
            <a:rPr lang="en-US" sz="1000" baseline="0"/>
            <a:t> destino" en Google Maps</a:t>
          </a:r>
          <a:endParaRPr lang="en-US" sz="1000"/>
        </a:p>
      </xdr:txBody>
    </xdr:sp>
    <xdr:clientData/>
  </xdr:twoCellAnchor>
  <xdr:twoCellAnchor>
    <xdr:from>
      <xdr:col>12</xdr:col>
      <xdr:colOff>655320</xdr:colOff>
      <xdr:row>13</xdr:row>
      <xdr:rowOff>76200</xdr:rowOff>
    </xdr:from>
    <xdr:to>
      <xdr:col>13</xdr:col>
      <xdr:colOff>746760</xdr:colOff>
      <xdr:row>13</xdr:row>
      <xdr:rowOff>76200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id="{4616771A-72BD-4863-B39B-76A0F3126AED}"/>
            </a:ext>
          </a:extLst>
        </xdr:cNvPr>
        <xdr:cNvCxnSpPr>
          <a:endCxn id="15" idx="1"/>
        </xdr:cNvCxnSpPr>
      </xdr:nvCxnSpPr>
      <xdr:spPr>
        <a:xfrm>
          <a:off x="10317480" y="3398520"/>
          <a:ext cx="122682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21</xdr:row>
      <xdr:rowOff>76200</xdr:rowOff>
    </xdr:from>
    <xdr:to>
      <xdr:col>8</xdr:col>
      <xdr:colOff>1135380</xdr:colOff>
      <xdr:row>21</xdr:row>
      <xdr:rowOff>76200</xdr:rowOff>
    </xdr:to>
    <xdr:cxnSp macro="">
      <xdr:nvCxnSpPr>
        <xdr:cNvPr id="20" name="Conector recto de flecha 19">
          <a:extLst>
            <a:ext uri="{FF2B5EF4-FFF2-40B4-BE49-F238E27FC236}">
              <a16:creationId xmlns:a16="http://schemas.microsoft.com/office/drawing/2014/main" id="{B5468C31-8647-444A-B585-0367CF3978CF}"/>
            </a:ext>
          </a:extLst>
        </xdr:cNvPr>
        <xdr:cNvCxnSpPr>
          <a:endCxn id="21" idx="1"/>
        </xdr:cNvCxnSpPr>
      </xdr:nvCxnSpPr>
      <xdr:spPr>
        <a:xfrm>
          <a:off x="4732020" y="4861560"/>
          <a:ext cx="228600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1135380</xdr:colOff>
      <xdr:row>19</xdr:row>
      <xdr:rowOff>175260</xdr:rowOff>
    </xdr:from>
    <xdr:to>
      <xdr:col>11</xdr:col>
      <xdr:colOff>411480</xdr:colOff>
      <xdr:row>25</xdr:row>
      <xdr:rowOff>114300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0B6DEAFA-0BEF-408C-9B06-4271A68FF869}"/>
            </a:ext>
          </a:extLst>
        </xdr:cNvPr>
        <xdr:cNvSpPr txBox="1"/>
      </xdr:nvSpPr>
      <xdr:spPr>
        <a:xfrm>
          <a:off x="7018020" y="4594860"/>
          <a:ext cx="2301240" cy="10363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 consulta el precio del combustible actualizado en Internet y ese se multiplica por los números de galones (previamente calculados) a usar en la gira.</a:t>
          </a:r>
        </a:p>
      </xdr:txBody>
    </xdr:sp>
    <xdr:clientData/>
  </xdr:twoCellAnchor>
  <xdr:twoCellAnchor editAs="oneCell">
    <xdr:from>
      <xdr:col>1</xdr:col>
      <xdr:colOff>30480</xdr:colOff>
      <xdr:row>1</xdr:row>
      <xdr:rowOff>60960</xdr:rowOff>
    </xdr:from>
    <xdr:to>
      <xdr:col>3</xdr:col>
      <xdr:colOff>320040</xdr:colOff>
      <xdr:row>1</xdr:row>
      <xdr:rowOff>554745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88B712-478E-464B-B36E-164EFACFA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243840"/>
          <a:ext cx="1889760" cy="493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60960</xdr:rowOff>
    </xdr:from>
    <xdr:to>
      <xdr:col>3</xdr:col>
      <xdr:colOff>320040</xdr:colOff>
      <xdr:row>1</xdr:row>
      <xdr:rowOff>554745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C5A62A-F095-467B-A5B2-C8976544D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243840"/>
          <a:ext cx="1889760" cy="49378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3F5701-DC83-4F51-8AF3-A99C20D6E60F}" name="Tabla1" displayName="Tabla1" ref="A1:A23" totalsRowShown="0" headerRowDxfId="0">
  <autoFilter ref="A1:A23" xr:uid="{013F5701-DC83-4F51-8AF3-A99C20D6E60F}"/>
  <sortState xmlns:xlrd2="http://schemas.microsoft.com/office/spreadsheetml/2017/richdata2" ref="A2:A23">
    <sortCondition ref="A1:A23"/>
  </sortState>
  <tableColumns count="1">
    <tableColumn id="1" xr3:uid="{34C1FD2A-3E4F-46C8-ACE3-4EE227CC7097}" name="Nombre mostrado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Personalizado 2">
      <a:dk1>
        <a:srgbClr val="373E40"/>
      </a:dk1>
      <a:lt1>
        <a:srgbClr val="FFFFFF"/>
      </a:lt1>
      <a:dk2>
        <a:srgbClr val="4A5356"/>
      </a:dk2>
      <a:lt2>
        <a:srgbClr val="FFFFFF"/>
      </a:lt2>
      <a:accent1>
        <a:srgbClr val="D3EFF3"/>
      </a:accent1>
      <a:accent2>
        <a:srgbClr val="E6E7E5"/>
      </a:accent2>
      <a:accent3>
        <a:srgbClr val="2C4A7F"/>
      </a:accent3>
      <a:accent4>
        <a:srgbClr val="475A60"/>
      </a:accent4>
      <a:accent5>
        <a:srgbClr val="87795D"/>
      </a:accent5>
      <a:accent6>
        <a:srgbClr val="A0988C"/>
      </a:accent6>
      <a:hlink>
        <a:srgbClr val="88A0A7"/>
      </a:hlink>
      <a:folHlink>
        <a:srgbClr val="D7DFE1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5E408-DA21-408B-A738-1F31B4EAC459}">
  <dimension ref="A1:A23"/>
  <sheetViews>
    <sheetView showGridLines="0" workbookViewId="0">
      <selection activeCell="D9" sqref="D9"/>
    </sheetView>
  </sheetViews>
  <sheetFormatPr baseColWidth="10" defaultRowHeight="14.4" x14ac:dyDescent="0.3"/>
  <cols>
    <col min="1" max="1" width="38.88671875" bestFit="1" customWidth="1"/>
  </cols>
  <sheetData>
    <row r="1" spans="1:1" s="16" customFormat="1" x14ac:dyDescent="0.3">
      <c r="A1" s="16" t="s">
        <v>44</v>
      </c>
    </row>
    <row r="2" spans="1:1" x14ac:dyDescent="0.3">
      <c r="A2" t="s">
        <v>45</v>
      </c>
    </row>
    <row r="3" spans="1:1" x14ac:dyDescent="0.3">
      <c r="A3" t="s">
        <v>49</v>
      </c>
    </row>
    <row r="4" spans="1:1" x14ac:dyDescent="0.3">
      <c r="A4" t="s">
        <v>51</v>
      </c>
    </row>
    <row r="5" spans="1:1" x14ac:dyDescent="0.3">
      <c r="A5" t="s">
        <v>65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47</v>
      </c>
    </row>
    <row r="9" spans="1:1" x14ac:dyDescent="0.3">
      <c r="A9" t="s">
        <v>54</v>
      </c>
    </row>
    <row r="10" spans="1:1" x14ac:dyDescent="0.3">
      <c r="A10" t="s">
        <v>55</v>
      </c>
    </row>
    <row r="11" spans="1:1" x14ac:dyDescent="0.3">
      <c r="A11" t="s">
        <v>56</v>
      </c>
    </row>
    <row r="12" spans="1:1" x14ac:dyDescent="0.3">
      <c r="A12" t="s">
        <v>59</v>
      </c>
    </row>
    <row r="13" spans="1:1" x14ac:dyDescent="0.3">
      <c r="A13" t="s">
        <v>46</v>
      </c>
    </row>
    <row r="14" spans="1:1" x14ac:dyDescent="0.3">
      <c r="A14" t="s">
        <v>50</v>
      </c>
    </row>
    <row r="15" spans="1:1" x14ac:dyDescent="0.3">
      <c r="A15" t="s">
        <v>57</v>
      </c>
    </row>
    <row r="16" spans="1:1" x14ac:dyDescent="0.3">
      <c r="A16" t="s">
        <v>61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48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58</v>
      </c>
    </row>
    <row r="23" spans="1:1" x14ac:dyDescent="0.3">
      <c r="A23" t="s">
        <v>60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E518E-A295-4FD9-89FA-9370379B3503}">
  <dimension ref="A1:K44"/>
  <sheetViews>
    <sheetView showGridLines="0" tabSelected="1" topLeftCell="A31" zoomScale="85" zoomScaleNormal="85" workbookViewId="0">
      <selection activeCell="J52" sqref="J52"/>
    </sheetView>
  </sheetViews>
  <sheetFormatPr baseColWidth="10" defaultColWidth="10.88671875" defaultRowHeight="14.4" customHeight="1" x14ac:dyDescent="0.3"/>
  <cols>
    <col min="1" max="1" width="3.5546875" style="1" customWidth="1"/>
    <col min="2" max="2" width="6.5546875" style="1" customWidth="1"/>
    <col min="3" max="3" width="16.77734375" style="1" bestFit="1" customWidth="1"/>
    <col min="4" max="4" width="12" style="1" customWidth="1"/>
    <col min="5" max="5" width="16.5546875" style="1" customWidth="1"/>
    <col min="6" max="6" width="13.44140625" style="1" customWidth="1"/>
    <col min="7" max="7" width="13.109375" style="1" customWidth="1"/>
    <col min="8" max="8" width="3.77734375" style="1" customWidth="1"/>
    <col min="9" max="9" width="21.88671875" style="2" customWidth="1"/>
    <col min="10" max="10" width="8.77734375" style="1" bestFit="1" customWidth="1"/>
    <col min="11" max="11" width="13.44140625" style="2" bestFit="1" customWidth="1"/>
    <col min="12" max="12" width="11" style="1" bestFit="1" customWidth="1"/>
    <col min="13" max="13" width="16.5546875" style="1" bestFit="1" customWidth="1"/>
    <col min="14" max="14" width="16.21875" style="1" bestFit="1" customWidth="1"/>
    <col min="15" max="15" width="10.21875" style="1" bestFit="1" customWidth="1"/>
    <col min="16" max="16384" width="10.88671875" style="1"/>
  </cols>
  <sheetData>
    <row r="1" spans="2:6" x14ac:dyDescent="0.3"/>
    <row r="2" spans="2:6" ht="48" customHeight="1" x14ac:dyDescent="0.3">
      <c r="B2" s="21" t="s">
        <v>66</v>
      </c>
      <c r="C2" s="21"/>
      <c r="D2" s="21"/>
      <c r="E2" s="21"/>
      <c r="F2" s="21"/>
    </row>
    <row r="3" spans="2:6" ht="30" customHeight="1" x14ac:dyDescent="0.3">
      <c r="B3" s="22" t="s">
        <v>67</v>
      </c>
      <c r="C3" s="22"/>
      <c r="D3" s="22"/>
      <c r="E3" s="22"/>
      <c r="F3" s="22"/>
    </row>
    <row r="4" spans="2:6" ht="20.399999999999999" customHeight="1" x14ac:dyDescent="0.3">
      <c r="B4" s="15" t="s">
        <v>0</v>
      </c>
      <c r="C4" s="4"/>
      <c r="D4" s="19" t="s">
        <v>68</v>
      </c>
      <c r="E4" s="19"/>
      <c r="F4" s="19"/>
    </row>
    <row r="5" spans="2:6" ht="20.399999999999999" customHeight="1" x14ac:dyDescent="0.3">
      <c r="B5" s="15" t="s">
        <v>43</v>
      </c>
      <c r="C5" s="4"/>
      <c r="D5" s="19" t="s">
        <v>69</v>
      </c>
      <c r="E5" s="19"/>
      <c r="F5" s="19"/>
    </row>
    <row r="6" spans="2:6" ht="20.399999999999999" customHeight="1" x14ac:dyDescent="0.3">
      <c r="B6" s="15" t="s">
        <v>42</v>
      </c>
      <c r="C6" s="4"/>
      <c r="D6" s="19" t="s">
        <v>49</v>
      </c>
      <c r="E6" s="19"/>
      <c r="F6" s="19"/>
    </row>
    <row r="7" spans="2:6" ht="20.399999999999999" customHeight="1" x14ac:dyDescent="0.3">
      <c r="B7" s="15" t="s">
        <v>1</v>
      </c>
      <c r="C7" s="4"/>
      <c r="D7" s="20" t="s">
        <v>73</v>
      </c>
      <c r="E7" s="20"/>
      <c r="F7" s="20"/>
    </row>
    <row r="8" spans="2:6" x14ac:dyDescent="0.3"/>
    <row r="9" spans="2:6" ht="15.6" customHeight="1" x14ac:dyDescent="0.3">
      <c r="B9" s="23" t="s">
        <v>2</v>
      </c>
      <c r="C9" s="24" t="s">
        <v>3</v>
      </c>
      <c r="D9" s="24"/>
      <c r="E9" s="24"/>
      <c r="F9" s="24"/>
    </row>
    <row r="10" spans="2:6" x14ac:dyDescent="0.3">
      <c r="B10" s="23"/>
      <c r="C10" s="5" t="s">
        <v>4</v>
      </c>
      <c r="D10" s="5" t="s">
        <v>5</v>
      </c>
      <c r="E10" s="5" t="s">
        <v>6</v>
      </c>
      <c r="F10" s="5" t="s">
        <v>7</v>
      </c>
    </row>
    <row r="11" spans="2:6" x14ac:dyDescent="0.3">
      <c r="B11" s="23"/>
      <c r="C11" s="1" t="s">
        <v>8</v>
      </c>
      <c r="D11" s="1">
        <v>0</v>
      </c>
      <c r="E11" s="2"/>
      <c r="F11" s="2">
        <f>E11*D11</f>
        <v>0</v>
      </c>
    </row>
    <row r="12" spans="2:6" x14ac:dyDescent="0.3">
      <c r="B12" s="23"/>
      <c r="C12" s="1" t="s">
        <v>9</v>
      </c>
      <c r="D12" s="1">
        <v>0</v>
      </c>
      <c r="E12" s="2"/>
      <c r="F12" s="2">
        <f t="shared" ref="F12" si="0">E12*D12</f>
        <v>0</v>
      </c>
    </row>
    <row r="13" spans="2:6" x14ac:dyDescent="0.3">
      <c r="B13" s="23"/>
      <c r="C13" s="25" t="s">
        <v>10</v>
      </c>
      <c r="D13" s="25"/>
      <c r="E13" s="25"/>
      <c r="F13" s="6">
        <f>SUM(F11:F12)</f>
        <v>0</v>
      </c>
    </row>
    <row r="15" spans="2:6" ht="14.4" customHeight="1" x14ac:dyDescent="0.3">
      <c r="B15" s="23" t="s">
        <v>11</v>
      </c>
      <c r="C15" s="24" t="s">
        <v>12</v>
      </c>
      <c r="D15" s="24"/>
      <c r="E15" s="24"/>
      <c r="F15" s="24"/>
    </row>
    <row r="16" spans="2:6" ht="14.4" customHeight="1" x14ac:dyDescent="0.3">
      <c r="B16" s="23"/>
      <c r="C16" s="5" t="s">
        <v>13</v>
      </c>
      <c r="D16" s="5"/>
      <c r="E16" s="5" t="s">
        <v>14</v>
      </c>
      <c r="F16" s="5" t="s">
        <v>15</v>
      </c>
    </row>
    <row r="17" spans="1:11" s="2" customFormat="1" x14ac:dyDescent="0.3">
      <c r="A17" s="1"/>
      <c r="B17" s="23"/>
      <c r="C17" s="1" t="s">
        <v>70</v>
      </c>
      <c r="D17" s="1" t="s">
        <v>16</v>
      </c>
      <c r="E17" s="1" t="s">
        <v>71</v>
      </c>
      <c r="F17" s="1">
        <v>251</v>
      </c>
      <c r="G17" s="1"/>
      <c r="H17" s="1"/>
      <c r="I17" s="17"/>
      <c r="J17" s="1"/>
    </row>
    <row r="18" spans="1:11" s="2" customFormat="1" x14ac:dyDescent="0.3">
      <c r="A18" s="1"/>
      <c r="B18" s="23"/>
      <c r="C18" s="1" t="s">
        <v>71</v>
      </c>
      <c r="D18" s="1" t="s">
        <v>16</v>
      </c>
      <c r="E18" s="1" t="s">
        <v>72</v>
      </c>
      <c r="F18" s="1">
        <v>251</v>
      </c>
      <c r="G18" s="1"/>
      <c r="H18" s="1"/>
      <c r="J18" s="1"/>
    </row>
    <row r="19" spans="1:11" s="2" customFormat="1" x14ac:dyDescent="0.3">
      <c r="A19" s="1"/>
      <c r="B19" s="23"/>
      <c r="C19" s="26" t="s">
        <v>17</v>
      </c>
      <c r="D19" s="26"/>
      <c r="E19" s="26"/>
      <c r="F19" s="7">
        <v>35</v>
      </c>
      <c r="G19" s="1"/>
      <c r="H19" s="1"/>
      <c r="J19" s="1"/>
    </row>
    <row r="20" spans="1:11" s="2" customFormat="1" x14ac:dyDescent="0.3">
      <c r="A20" s="1"/>
      <c r="B20" s="23"/>
      <c r="C20" s="25" t="s">
        <v>18</v>
      </c>
      <c r="D20" s="25"/>
      <c r="E20" s="25">
        <f>SUM(F19:F19)</f>
        <v>35</v>
      </c>
      <c r="F20" s="5">
        <f>SUM(F17:F19)</f>
        <v>537</v>
      </c>
      <c r="G20" s="1"/>
      <c r="H20" s="1"/>
      <c r="J20" s="1"/>
    </row>
    <row r="21" spans="1:11" s="2" customFormat="1" x14ac:dyDescent="0.3">
      <c r="A21" s="1"/>
      <c r="B21" s="23"/>
      <c r="C21" s="26" t="s">
        <v>19</v>
      </c>
      <c r="D21" s="26"/>
      <c r="E21" s="26"/>
      <c r="F21" s="8">
        <f>$F$20/35</f>
        <v>15.342857142857143</v>
      </c>
      <c r="G21" s="1"/>
      <c r="H21" s="13"/>
      <c r="J21" s="1"/>
    </row>
    <row r="22" spans="1:11" s="2" customFormat="1" x14ac:dyDescent="0.3">
      <c r="A22" s="1"/>
      <c r="B22" s="23"/>
      <c r="C22" s="26" t="s">
        <v>20</v>
      </c>
      <c r="D22" s="26"/>
      <c r="E22" s="26"/>
      <c r="F22" s="9">
        <v>103.64</v>
      </c>
      <c r="G22" s="1"/>
      <c r="H22" s="13"/>
      <c r="J22" s="1"/>
    </row>
    <row r="23" spans="1:11" s="2" customFormat="1" x14ac:dyDescent="0.3">
      <c r="A23" s="1"/>
      <c r="B23" s="23"/>
      <c r="C23" s="25" t="s">
        <v>21</v>
      </c>
      <c r="D23" s="25"/>
      <c r="E23" s="25">
        <f>+E22*E21</f>
        <v>0</v>
      </c>
      <c r="F23" s="6">
        <f>F21*F22</f>
        <v>1590.1337142857144</v>
      </c>
      <c r="G23" s="1"/>
      <c r="H23" s="13"/>
      <c r="J23" s="1"/>
    </row>
    <row r="24" spans="1:11" s="2" customFormat="1" x14ac:dyDescent="0.3">
      <c r="A24" s="1"/>
      <c r="B24" s="1"/>
      <c r="C24" s="1"/>
      <c r="D24" s="1"/>
      <c r="E24" s="1"/>
      <c r="F24" s="1"/>
      <c r="G24" s="1"/>
      <c r="H24" s="13"/>
      <c r="J24" s="1"/>
    </row>
    <row r="25" spans="1:11" s="2" customFormat="1" ht="14.4" customHeight="1" x14ac:dyDescent="0.3">
      <c r="A25" s="1"/>
      <c r="B25" s="23" t="s">
        <v>22</v>
      </c>
      <c r="C25" s="24" t="s">
        <v>23</v>
      </c>
      <c r="D25" s="24"/>
      <c r="E25" s="24"/>
      <c r="F25" s="24"/>
      <c r="G25" s="1"/>
      <c r="H25" s="13"/>
      <c r="J25" s="1"/>
    </row>
    <row r="26" spans="1:11" x14ac:dyDescent="0.3">
      <c r="B26" s="23"/>
      <c r="C26" s="5" t="s">
        <v>24</v>
      </c>
      <c r="D26" s="5" t="s">
        <v>25</v>
      </c>
      <c r="E26" s="5"/>
      <c r="F26" s="5" t="s">
        <v>7</v>
      </c>
      <c r="H26" s="13"/>
    </row>
    <row r="27" spans="1:11" x14ac:dyDescent="0.3">
      <c r="B27" s="23"/>
      <c r="C27" s="1">
        <v>6</v>
      </c>
      <c r="D27" s="13">
        <v>22</v>
      </c>
      <c r="F27" s="9">
        <f>D27*C27</f>
        <v>132</v>
      </c>
      <c r="H27" s="13"/>
    </row>
    <row r="28" spans="1:11" x14ac:dyDescent="0.3">
      <c r="B28" s="23"/>
      <c r="C28" s="25" t="s">
        <v>26</v>
      </c>
      <c r="D28" s="25"/>
      <c r="E28" s="25"/>
      <c r="F28" s="6">
        <f>F27</f>
        <v>132</v>
      </c>
      <c r="H28" s="13"/>
    </row>
    <row r="29" spans="1:11" x14ac:dyDescent="0.3">
      <c r="H29" s="13"/>
    </row>
    <row r="30" spans="1:11" ht="14.4" customHeight="1" x14ac:dyDescent="0.3">
      <c r="B30" s="23" t="s">
        <v>27</v>
      </c>
      <c r="C30" s="24" t="s">
        <v>28</v>
      </c>
      <c r="D30" s="24"/>
      <c r="E30" s="24"/>
      <c r="F30" s="24"/>
      <c r="H30" s="13"/>
      <c r="I30" s="1"/>
      <c r="J30" s="2"/>
      <c r="K30" s="1"/>
    </row>
    <row r="31" spans="1:11" ht="14.4" customHeight="1" x14ac:dyDescent="0.3">
      <c r="B31" s="23"/>
      <c r="C31" s="5" t="s">
        <v>29</v>
      </c>
      <c r="D31" s="5" t="s">
        <v>30</v>
      </c>
      <c r="E31" s="5" t="s">
        <v>31</v>
      </c>
      <c r="F31" s="5" t="s">
        <v>7</v>
      </c>
      <c r="H31" s="13"/>
      <c r="I31" s="1"/>
      <c r="J31" s="2"/>
      <c r="K31" s="1"/>
    </row>
    <row r="32" spans="1:11" ht="14.4" customHeight="1" x14ac:dyDescent="0.3">
      <c r="B32" s="23"/>
      <c r="C32" s="3" t="s">
        <v>32</v>
      </c>
      <c r="D32" s="18">
        <v>150</v>
      </c>
      <c r="E32" s="1">
        <v>3</v>
      </c>
      <c r="F32" s="9">
        <f>D32*E32</f>
        <v>450</v>
      </c>
      <c r="H32" s="13"/>
      <c r="I32" s="1"/>
      <c r="J32" s="2"/>
      <c r="K32" s="1"/>
    </row>
    <row r="33" spans="2:11" ht="14.4" customHeight="1" x14ac:dyDescent="0.3">
      <c r="B33" s="23"/>
      <c r="C33" s="3" t="s">
        <v>33</v>
      </c>
      <c r="D33" s="18">
        <v>200</v>
      </c>
      <c r="E33" s="1">
        <v>3</v>
      </c>
      <c r="F33" s="9">
        <f t="shared" ref="F33:F34" si="1">D33*E33</f>
        <v>600</v>
      </c>
      <c r="H33" s="13"/>
      <c r="I33" s="1"/>
      <c r="J33" s="2"/>
      <c r="K33" s="1"/>
    </row>
    <row r="34" spans="2:11" ht="14.4" customHeight="1" x14ac:dyDescent="0.3">
      <c r="B34" s="23"/>
      <c r="C34" s="3" t="s">
        <v>34</v>
      </c>
      <c r="D34" s="18">
        <v>200</v>
      </c>
      <c r="E34" s="1">
        <v>3</v>
      </c>
      <c r="F34" s="9">
        <f t="shared" si="1"/>
        <v>600</v>
      </c>
      <c r="H34" s="13"/>
      <c r="I34" s="1"/>
      <c r="J34" s="2"/>
      <c r="K34" s="1"/>
    </row>
    <row r="35" spans="2:11" ht="14.4" customHeight="1" x14ac:dyDescent="0.3">
      <c r="B35" s="23"/>
      <c r="C35" s="25" t="s">
        <v>10</v>
      </c>
      <c r="D35" s="25"/>
      <c r="E35" s="25"/>
      <c r="F35" s="6">
        <f>SUM(F32:F34)</f>
        <v>1650</v>
      </c>
      <c r="H35" s="13"/>
      <c r="I35" s="1"/>
      <c r="J35" s="2"/>
      <c r="K35" s="1"/>
    </row>
    <row r="36" spans="2:11" x14ac:dyDescent="0.3">
      <c r="H36" s="13"/>
    </row>
    <row r="37" spans="2:11" ht="15.6" customHeight="1" x14ac:dyDescent="0.3">
      <c r="B37" s="23" t="s">
        <v>35</v>
      </c>
      <c r="C37" s="24" t="s">
        <v>36</v>
      </c>
      <c r="D37" s="24"/>
      <c r="E37" s="24"/>
      <c r="F37" s="24"/>
      <c r="H37" s="13"/>
    </row>
    <row r="38" spans="2:11" x14ac:dyDescent="0.3">
      <c r="B38" s="23"/>
      <c r="C38" s="5" t="s">
        <v>37</v>
      </c>
      <c r="D38" s="5" t="s">
        <v>25</v>
      </c>
      <c r="E38" s="5" t="s">
        <v>38</v>
      </c>
      <c r="F38" s="5" t="s">
        <v>7</v>
      </c>
      <c r="H38" s="13"/>
    </row>
    <row r="39" spans="2:11" x14ac:dyDescent="0.3">
      <c r="B39" s="23"/>
      <c r="C39" s="1" t="s">
        <v>39</v>
      </c>
      <c r="D39" s="13">
        <v>1200</v>
      </c>
      <c r="E39" s="1">
        <v>2</v>
      </c>
      <c r="F39" s="9">
        <f>E39*D39</f>
        <v>2400</v>
      </c>
      <c r="H39" s="14"/>
    </row>
    <row r="40" spans="2:11" x14ac:dyDescent="0.3">
      <c r="B40" s="23"/>
      <c r="C40" s="1" t="s">
        <v>39</v>
      </c>
      <c r="D40" s="13"/>
      <c r="F40" s="9">
        <f>E40*D40</f>
        <v>0</v>
      </c>
      <c r="H40" s="14"/>
    </row>
    <row r="41" spans="2:11" x14ac:dyDescent="0.3">
      <c r="B41" s="23"/>
      <c r="C41" s="25" t="s">
        <v>26</v>
      </c>
      <c r="D41" s="25"/>
      <c r="E41" s="25"/>
      <c r="F41" s="6">
        <f>SUM(F39:F40)</f>
        <v>2400</v>
      </c>
      <c r="H41" s="13"/>
    </row>
    <row r="42" spans="2:11" x14ac:dyDescent="0.3"/>
    <row r="43" spans="2:11" ht="26.4" customHeight="1" x14ac:dyDescent="0.3">
      <c r="B43" s="27" t="s">
        <v>40</v>
      </c>
      <c r="C43" s="11" t="str">
        <f>PROPER(B9)</f>
        <v>Transporte</v>
      </c>
      <c r="D43" s="11" t="str">
        <f>PROPER(B15)</f>
        <v>Combustible</v>
      </c>
      <c r="E43" s="11" t="str">
        <f>PROPER(B25)</f>
        <v>Peajes</v>
      </c>
      <c r="F43" s="11" t="str">
        <f>PROPER(B30)</f>
        <v>Alimentación</v>
      </c>
      <c r="G43" s="11" t="str">
        <f>PROPER(B37)</f>
        <v>Hotel</v>
      </c>
      <c r="I43" s="12" t="s">
        <v>41</v>
      </c>
      <c r="J43" s="2"/>
    </row>
    <row r="44" spans="2:11" ht="30" customHeight="1" x14ac:dyDescent="0.3">
      <c r="B44" s="27"/>
      <c r="C44" s="2">
        <f>$F$13</f>
        <v>0</v>
      </c>
      <c r="D44" s="2">
        <f>$F$23</f>
        <v>1590.1337142857144</v>
      </c>
      <c r="E44" s="2">
        <f>$F$28</f>
        <v>132</v>
      </c>
      <c r="F44" s="2">
        <f>$F$35</f>
        <v>1650</v>
      </c>
      <c r="G44" s="2">
        <f>$F$41</f>
        <v>2400</v>
      </c>
      <c r="I44" s="10">
        <f>SUM(C44:G44)</f>
        <v>5772.1337142857146</v>
      </c>
      <c r="J44" s="2"/>
    </row>
  </sheetData>
  <mergeCells count="26">
    <mergeCell ref="B43:B44"/>
    <mergeCell ref="B37:B41"/>
    <mergeCell ref="C37:F37"/>
    <mergeCell ref="C41:E41"/>
    <mergeCell ref="B25:B28"/>
    <mergeCell ref="C25:F25"/>
    <mergeCell ref="C28:E28"/>
    <mergeCell ref="B30:B35"/>
    <mergeCell ref="C30:F30"/>
    <mergeCell ref="C35:E35"/>
    <mergeCell ref="B9:B13"/>
    <mergeCell ref="C9:F9"/>
    <mergeCell ref="C13:E13"/>
    <mergeCell ref="B15:B23"/>
    <mergeCell ref="C15:F15"/>
    <mergeCell ref="C19:E19"/>
    <mergeCell ref="C20:E20"/>
    <mergeCell ref="C21:E21"/>
    <mergeCell ref="C22:E22"/>
    <mergeCell ref="C23:E23"/>
    <mergeCell ref="D6:F6"/>
    <mergeCell ref="D7:F7"/>
    <mergeCell ref="B2:F2"/>
    <mergeCell ref="B3:F3"/>
    <mergeCell ref="D4:F4"/>
    <mergeCell ref="D5:F5"/>
  </mergeCells>
  <phoneticPr fontId="6" type="noConversion"/>
  <pageMargins left="0.7" right="0.7" top="0.75" bottom="0.75" header="0.3" footer="0.3"/>
  <pageSetup scale="7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4DA341-69F2-4F98-A0BC-7A24CC0C3EFD}">
          <x14:formula1>
            <xm:f>Base!$A$2:$A$23</xm:f>
          </x14:formula1>
          <xm:sqref>D6:F6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E5439-82A1-4EA9-A5DF-095DA1E2FDB0}">
  <dimension ref="A1:K44"/>
  <sheetViews>
    <sheetView showGridLines="0" zoomScaleNormal="100" workbookViewId="0"/>
  </sheetViews>
  <sheetFormatPr baseColWidth="10" defaultColWidth="10.88671875" defaultRowHeight="14.4" customHeight="1" x14ac:dyDescent="0.3"/>
  <cols>
    <col min="1" max="1" width="3.5546875" style="1" customWidth="1"/>
    <col min="2" max="2" width="6.5546875" style="1" customWidth="1"/>
    <col min="3" max="3" width="16.77734375" style="1" bestFit="1" customWidth="1"/>
    <col min="4" max="4" width="12" style="1" customWidth="1"/>
    <col min="5" max="5" width="16.5546875" style="1" customWidth="1"/>
    <col min="6" max="6" width="13.44140625" style="1" customWidth="1"/>
    <col min="7" max="7" width="13.109375" style="1" customWidth="1"/>
    <col min="8" max="8" width="3.77734375" style="1" customWidth="1"/>
    <col min="9" max="9" width="21.88671875" style="2" customWidth="1"/>
    <col min="10" max="10" width="3.77734375" style="1" customWidth="1"/>
    <col min="11" max="11" width="13.44140625" style="2" bestFit="1" customWidth="1"/>
    <col min="12" max="12" width="11" style="1" bestFit="1" customWidth="1"/>
    <col min="13" max="13" width="16.5546875" style="1" bestFit="1" customWidth="1"/>
    <col min="14" max="14" width="16.21875" style="1" bestFit="1" customWidth="1"/>
    <col min="15" max="15" width="10.21875" style="1" bestFit="1" customWidth="1"/>
    <col min="16" max="16384" width="10.88671875" style="1"/>
  </cols>
  <sheetData>
    <row r="1" spans="2:6" x14ac:dyDescent="0.3"/>
    <row r="2" spans="2:6" ht="48" customHeight="1" x14ac:dyDescent="0.3">
      <c r="B2" s="21" t="s">
        <v>66</v>
      </c>
      <c r="C2" s="21"/>
      <c r="D2" s="21"/>
      <c r="E2" s="21"/>
      <c r="F2" s="21"/>
    </row>
    <row r="3" spans="2:6" ht="30" customHeight="1" x14ac:dyDescent="0.3">
      <c r="B3" s="22" t="s">
        <v>67</v>
      </c>
      <c r="C3" s="22"/>
      <c r="D3" s="22"/>
      <c r="E3" s="22"/>
      <c r="F3" s="22"/>
    </row>
    <row r="4" spans="2:6" ht="20.399999999999999" customHeight="1" x14ac:dyDescent="0.3">
      <c r="B4" s="15" t="s">
        <v>0</v>
      </c>
      <c r="C4" s="4"/>
      <c r="D4" s="19"/>
      <c r="E4" s="19"/>
      <c r="F4" s="19"/>
    </row>
    <row r="5" spans="2:6" ht="20.399999999999999" customHeight="1" x14ac:dyDescent="0.3">
      <c r="B5" s="15" t="s">
        <v>43</v>
      </c>
      <c r="C5" s="4"/>
      <c r="D5" s="19"/>
      <c r="E5" s="19"/>
      <c r="F5" s="19"/>
    </row>
    <row r="6" spans="2:6" ht="20.399999999999999" customHeight="1" x14ac:dyDescent="0.3">
      <c r="B6" s="15" t="s">
        <v>42</v>
      </c>
      <c r="C6" s="4"/>
      <c r="D6" s="19"/>
      <c r="E6" s="19"/>
      <c r="F6" s="19"/>
    </row>
    <row r="7" spans="2:6" ht="20.399999999999999" customHeight="1" x14ac:dyDescent="0.3">
      <c r="B7" s="15" t="s">
        <v>1</v>
      </c>
      <c r="C7" s="4"/>
      <c r="D7" s="20"/>
      <c r="E7" s="20"/>
      <c r="F7" s="20"/>
    </row>
    <row r="8" spans="2:6" x14ac:dyDescent="0.3"/>
    <row r="9" spans="2:6" ht="15.6" customHeight="1" x14ac:dyDescent="0.3">
      <c r="B9" s="23" t="s">
        <v>2</v>
      </c>
      <c r="C9" s="24" t="s">
        <v>3</v>
      </c>
      <c r="D9" s="24"/>
      <c r="E9" s="24"/>
      <c r="F9" s="24"/>
    </row>
    <row r="10" spans="2:6" x14ac:dyDescent="0.3">
      <c r="B10" s="23"/>
      <c r="C10" s="5" t="s">
        <v>4</v>
      </c>
      <c r="D10" s="5" t="s">
        <v>5</v>
      </c>
      <c r="E10" s="5" t="s">
        <v>6</v>
      </c>
      <c r="F10" s="5" t="s">
        <v>7</v>
      </c>
    </row>
    <row r="11" spans="2:6" x14ac:dyDescent="0.3">
      <c r="B11" s="23"/>
      <c r="C11" s="1" t="s">
        <v>8</v>
      </c>
      <c r="E11" s="2"/>
      <c r="F11" s="2">
        <f>E11*D11</f>
        <v>0</v>
      </c>
    </row>
    <row r="12" spans="2:6" x14ac:dyDescent="0.3">
      <c r="B12" s="23"/>
      <c r="C12" s="1" t="s">
        <v>9</v>
      </c>
      <c r="E12" s="2"/>
      <c r="F12" s="2">
        <f t="shared" ref="F12" si="0">E12*D12</f>
        <v>0</v>
      </c>
    </row>
    <row r="13" spans="2:6" x14ac:dyDescent="0.3">
      <c r="B13" s="23"/>
      <c r="C13" s="25" t="s">
        <v>10</v>
      </c>
      <c r="D13" s="25"/>
      <c r="E13" s="25"/>
      <c r="F13" s="6">
        <f>SUM(F11:F12)</f>
        <v>0</v>
      </c>
    </row>
    <row r="15" spans="2:6" ht="14.4" customHeight="1" x14ac:dyDescent="0.3">
      <c r="B15" s="23" t="s">
        <v>11</v>
      </c>
      <c r="C15" s="24" t="s">
        <v>12</v>
      </c>
      <c r="D15" s="24"/>
      <c r="E15" s="24"/>
      <c r="F15" s="24"/>
    </row>
    <row r="16" spans="2:6" ht="14.4" customHeight="1" x14ac:dyDescent="0.3">
      <c r="B16" s="23"/>
      <c r="C16" s="5" t="s">
        <v>13</v>
      </c>
      <c r="D16" s="5"/>
      <c r="E16" s="5" t="s">
        <v>14</v>
      </c>
      <c r="F16" s="5" t="s">
        <v>15</v>
      </c>
    </row>
    <row r="17" spans="1:11" s="2" customFormat="1" x14ac:dyDescent="0.3">
      <c r="A17" s="1"/>
      <c r="B17" s="23"/>
      <c r="C17" s="1"/>
      <c r="D17" s="1" t="s">
        <v>16</v>
      </c>
      <c r="E17" s="1"/>
      <c r="F17" s="1"/>
      <c r="G17" s="1"/>
      <c r="H17" s="1"/>
      <c r="I17" s="17"/>
      <c r="J17" s="1"/>
    </row>
    <row r="18" spans="1:11" s="2" customFormat="1" x14ac:dyDescent="0.3">
      <c r="A18" s="1"/>
      <c r="B18" s="23"/>
      <c r="C18" s="1"/>
      <c r="D18" s="1" t="s">
        <v>16</v>
      </c>
      <c r="E18" s="1"/>
      <c r="F18" s="1"/>
      <c r="G18" s="1"/>
      <c r="H18" s="1"/>
      <c r="J18" s="1"/>
    </row>
    <row r="19" spans="1:11" s="2" customFormat="1" x14ac:dyDescent="0.3">
      <c r="A19" s="1"/>
      <c r="B19" s="23"/>
      <c r="C19" s="26" t="s">
        <v>17</v>
      </c>
      <c r="D19" s="26"/>
      <c r="E19" s="26"/>
      <c r="F19" s="7">
        <v>30</v>
      </c>
      <c r="G19" s="1"/>
      <c r="H19" s="1"/>
      <c r="J19" s="1"/>
    </row>
    <row r="20" spans="1:11" s="2" customFormat="1" x14ac:dyDescent="0.3">
      <c r="A20" s="1"/>
      <c r="B20" s="23"/>
      <c r="C20" s="25" t="s">
        <v>18</v>
      </c>
      <c r="D20" s="25"/>
      <c r="E20" s="25">
        <f>SUM(F19:F19)</f>
        <v>30</v>
      </c>
      <c r="F20" s="5">
        <f>SUM(F17:F19)</f>
        <v>30</v>
      </c>
      <c r="G20" s="1"/>
      <c r="H20" s="1"/>
      <c r="J20" s="1"/>
    </row>
    <row r="21" spans="1:11" s="2" customFormat="1" x14ac:dyDescent="0.3">
      <c r="A21" s="1"/>
      <c r="B21" s="23"/>
      <c r="C21" s="26" t="s">
        <v>19</v>
      </c>
      <c r="D21" s="26"/>
      <c r="E21" s="26"/>
      <c r="F21" s="8">
        <f>$F$20/35</f>
        <v>0.8571428571428571</v>
      </c>
      <c r="G21" s="1"/>
      <c r="H21" s="13"/>
      <c r="J21" s="1"/>
    </row>
    <row r="22" spans="1:11" s="2" customFormat="1" x14ac:dyDescent="0.3">
      <c r="A22" s="1"/>
      <c r="B22" s="23"/>
      <c r="C22" s="26" t="s">
        <v>20</v>
      </c>
      <c r="D22" s="26"/>
      <c r="E22" s="26"/>
      <c r="F22" s="9"/>
      <c r="G22" s="1"/>
      <c r="H22" s="13"/>
      <c r="J22" s="1"/>
    </row>
    <row r="23" spans="1:11" s="2" customFormat="1" x14ac:dyDescent="0.3">
      <c r="A23" s="1"/>
      <c r="B23" s="23"/>
      <c r="C23" s="25" t="s">
        <v>21</v>
      </c>
      <c r="D23" s="25"/>
      <c r="E23" s="25">
        <f>+E22*E21</f>
        <v>0</v>
      </c>
      <c r="F23" s="6">
        <f>F21*F22</f>
        <v>0</v>
      </c>
      <c r="G23" s="1"/>
      <c r="H23" s="13"/>
      <c r="J23" s="1"/>
    </row>
    <row r="24" spans="1:11" s="2" customFormat="1" x14ac:dyDescent="0.3">
      <c r="A24" s="1"/>
      <c r="B24" s="1"/>
      <c r="C24" s="1"/>
      <c r="D24" s="1"/>
      <c r="E24" s="1"/>
      <c r="F24" s="1"/>
      <c r="G24" s="1"/>
      <c r="H24" s="13"/>
      <c r="J24" s="1"/>
    </row>
    <row r="25" spans="1:11" s="2" customFormat="1" ht="14.4" customHeight="1" x14ac:dyDescent="0.3">
      <c r="A25" s="1"/>
      <c r="B25" s="23" t="s">
        <v>22</v>
      </c>
      <c r="C25" s="24" t="s">
        <v>23</v>
      </c>
      <c r="D25" s="24"/>
      <c r="E25" s="24"/>
      <c r="F25" s="24"/>
      <c r="G25" s="1"/>
      <c r="H25" s="13"/>
      <c r="J25" s="1"/>
    </row>
    <row r="26" spans="1:11" x14ac:dyDescent="0.3">
      <c r="B26" s="23"/>
      <c r="C26" s="25" t="s">
        <v>24</v>
      </c>
      <c r="D26" s="25"/>
      <c r="E26" s="5" t="s">
        <v>6</v>
      </c>
      <c r="F26" s="5" t="s">
        <v>7</v>
      </c>
      <c r="H26" s="13"/>
    </row>
    <row r="27" spans="1:11" x14ac:dyDescent="0.3">
      <c r="B27" s="23"/>
      <c r="C27" s="28"/>
      <c r="D27" s="28"/>
      <c r="E27" s="13"/>
      <c r="F27" s="9">
        <f>E27*C27</f>
        <v>0</v>
      </c>
      <c r="H27" s="13"/>
    </row>
    <row r="28" spans="1:11" x14ac:dyDescent="0.3">
      <c r="B28" s="23"/>
      <c r="C28" s="25" t="s">
        <v>26</v>
      </c>
      <c r="D28" s="25"/>
      <c r="E28" s="25"/>
      <c r="F28" s="6">
        <f>F27</f>
        <v>0</v>
      </c>
      <c r="H28" s="13"/>
    </row>
    <row r="29" spans="1:11" x14ac:dyDescent="0.3">
      <c r="H29" s="13"/>
    </row>
    <row r="30" spans="1:11" ht="14.4" customHeight="1" x14ac:dyDescent="0.3">
      <c r="B30" s="23" t="s">
        <v>27</v>
      </c>
      <c r="C30" s="24" t="s">
        <v>28</v>
      </c>
      <c r="D30" s="24"/>
      <c r="E30" s="24"/>
      <c r="F30" s="24"/>
      <c r="H30" s="13"/>
      <c r="I30" s="1"/>
      <c r="J30" s="2"/>
      <c r="K30" s="1"/>
    </row>
    <row r="31" spans="1:11" ht="14.4" customHeight="1" x14ac:dyDescent="0.3">
      <c r="B31" s="23"/>
      <c r="C31" s="5" t="s">
        <v>29</v>
      </c>
      <c r="D31" s="5" t="s">
        <v>31</v>
      </c>
      <c r="E31" s="5" t="s">
        <v>6</v>
      </c>
      <c r="F31" s="5" t="s">
        <v>7</v>
      </c>
      <c r="H31" s="13"/>
      <c r="I31" s="1"/>
      <c r="J31" s="2"/>
      <c r="K31" s="1"/>
    </row>
    <row r="32" spans="1:11" ht="14.4" customHeight="1" x14ac:dyDescent="0.3">
      <c r="B32" s="23"/>
      <c r="C32" s="3" t="s">
        <v>32</v>
      </c>
      <c r="E32" s="13"/>
      <c r="F32" s="9">
        <f>D32*E32</f>
        <v>0</v>
      </c>
      <c r="H32" s="13"/>
      <c r="I32" s="1"/>
      <c r="J32" s="2"/>
      <c r="K32" s="1"/>
    </row>
    <row r="33" spans="2:11" ht="14.4" customHeight="1" x14ac:dyDescent="0.3">
      <c r="B33" s="23"/>
      <c r="C33" s="3" t="s">
        <v>33</v>
      </c>
      <c r="E33" s="13"/>
      <c r="F33" s="9">
        <f t="shared" ref="F33:F34" si="1">D33*E33</f>
        <v>0</v>
      </c>
      <c r="H33" s="13"/>
      <c r="I33" s="1"/>
      <c r="J33" s="2"/>
      <c r="K33" s="1"/>
    </row>
    <row r="34" spans="2:11" ht="14.4" customHeight="1" x14ac:dyDescent="0.3">
      <c r="B34" s="23"/>
      <c r="C34" s="3" t="s">
        <v>34</v>
      </c>
      <c r="E34" s="13"/>
      <c r="F34" s="9">
        <f t="shared" si="1"/>
        <v>0</v>
      </c>
      <c r="H34" s="13"/>
      <c r="I34" s="1"/>
      <c r="J34" s="2"/>
      <c r="K34" s="1"/>
    </row>
    <row r="35" spans="2:11" ht="14.4" customHeight="1" x14ac:dyDescent="0.3">
      <c r="B35" s="23"/>
      <c r="C35" s="25" t="s">
        <v>10</v>
      </c>
      <c r="D35" s="25"/>
      <c r="E35" s="25"/>
      <c r="F35" s="6">
        <f>SUM(F32:F34)</f>
        <v>0</v>
      </c>
      <c r="H35" s="13"/>
      <c r="I35" s="1"/>
      <c r="J35" s="2"/>
      <c r="K35" s="1"/>
    </row>
    <row r="36" spans="2:11" x14ac:dyDescent="0.3">
      <c r="H36" s="13"/>
    </row>
    <row r="37" spans="2:11" ht="15.6" customHeight="1" x14ac:dyDescent="0.3">
      <c r="B37" s="23" t="s">
        <v>35</v>
      </c>
      <c r="C37" s="24" t="s">
        <v>36</v>
      </c>
      <c r="D37" s="24"/>
      <c r="E37" s="24"/>
      <c r="F37" s="24"/>
      <c r="H37" s="13"/>
    </row>
    <row r="38" spans="2:11" x14ac:dyDescent="0.3">
      <c r="B38" s="23"/>
      <c r="C38" s="5" t="s">
        <v>37</v>
      </c>
      <c r="D38" s="5" t="s">
        <v>38</v>
      </c>
      <c r="E38" s="5" t="s">
        <v>6</v>
      </c>
      <c r="F38" s="5" t="s">
        <v>7</v>
      </c>
      <c r="H38" s="13"/>
    </row>
    <row r="39" spans="2:11" x14ac:dyDescent="0.3">
      <c r="B39" s="23"/>
      <c r="C39" s="1" t="s">
        <v>39</v>
      </c>
      <c r="E39" s="13"/>
      <c r="F39" s="9">
        <f>E39*D39</f>
        <v>0</v>
      </c>
      <c r="H39" s="14"/>
    </row>
    <row r="40" spans="2:11" x14ac:dyDescent="0.3">
      <c r="B40" s="23"/>
      <c r="C40" s="1" t="s">
        <v>39</v>
      </c>
      <c r="E40" s="13"/>
      <c r="F40" s="9">
        <f>E40*D40</f>
        <v>0</v>
      </c>
      <c r="H40" s="14"/>
    </row>
    <row r="41" spans="2:11" x14ac:dyDescent="0.3">
      <c r="B41" s="23"/>
      <c r="C41" s="25" t="s">
        <v>26</v>
      </c>
      <c r="D41" s="25"/>
      <c r="E41" s="25"/>
      <c r="F41" s="6">
        <f>SUM(F39:F40)</f>
        <v>0</v>
      </c>
      <c r="H41" s="13"/>
    </row>
    <row r="42" spans="2:11" x14ac:dyDescent="0.3"/>
    <row r="43" spans="2:11" ht="26.4" customHeight="1" x14ac:dyDescent="0.3">
      <c r="B43" s="27" t="s">
        <v>40</v>
      </c>
      <c r="C43" s="11" t="str">
        <f>PROPER(B9)</f>
        <v>Transporte</v>
      </c>
      <c r="D43" s="11" t="str">
        <f>PROPER(B15)</f>
        <v>Combustible</v>
      </c>
      <c r="E43" s="11" t="str">
        <f>PROPER(B25)</f>
        <v>Peajes</v>
      </c>
      <c r="F43" s="11" t="str">
        <f>PROPER(B30)</f>
        <v>Alimentación</v>
      </c>
      <c r="G43" s="11" t="str">
        <f>PROPER(B37)</f>
        <v>Hotel</v>
      </c>
      <c r="I43" s="12" t="s">
        <v>41</v>
      </c>
      <c r="J43" s="2"/>
    </row>
    <row r="44" spans="2:11" ht="30" customHeight="1" x14ac:dyDescent="0.3">
      <c r="B44" s="27"/>
      <c r="C44" s="2">
        <f>$F$13</f>
        <v>0</v>
      </c>
      <c r="D44" s="2">
        <f>$F$23</f>
        <v>0</v>
      </c>
      <c r="E44" s="2">
        <f>$F$28</f>
        <v>0</v>
      </c>
      <c r="F44" s="2">
        <f>$F$35</f>
        <v>0</v>
      </c>
      <c r="G44" s="2">
        <f>$F$41</f>
        <v>0</v>
      </c>
      <c r="I44" s="10">
        <f>SUM(C44:G44)</f>
        <v>0</v>
      </c>
      <c r="J44" s="2"/>
    </row>
  </sheetData>
  <mergeCells count="28">
    <mergeCell ref="B37:B41"/>
    <mergeCell ref="C37:F37"/>
    <mergeCell ref="C41:E41"/>
    <mergeCell ref="B43:B44"/>
    <mergeCell ref="C26:D26"/>
    <mergeCell ref="C27:D27"/>
    <mergeCell ref="B25:B28"/>
    <mergeCell ref="C25:F25"/>
    <mergeCell ref="C28:E28"/>
    <mergeCell ref="B30:B35"/>
    <mergeCell ref="C30:F30"/>
    <mergeCell ref="C35:E35"/>
    <mergeCell ref="B9:B13"/>
    <mergeCell ref="C9:F9"/>
    <mergeCell ref="C13:E13"/>
    <mergeCell ref="B15:B23"/>
    <mergeCell ref="C15:F15"/>
    <mergeCell ref="C19:E19"/>
    <mergeCell ref="C20:E20"/>
    <mergeCell ref="C21:E21"/>
    <mergeCell ref="C22:E22"/>
    <mergeCell ref="C23:E23"/>
    <mergeCell ref="D7:F7"/>
    <mergeCell ref="B2:F2"/>
    <mergeCell ref="B3:F3"/>
    <mergeCell ref="D4:F4"/>
    <mergeCell ref="D5:F5"/>
    <mergeCell ref="D6:F6"/>
  </mergeCells>
  <pageMargins left="0.7" right="0.7" top="0.75" bottom="0.75" header="0.3" footer="0.3"/>
  <pageSetup scale="7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66C53C2F-B6B9-4076-B9B8-A6BE0718600F}">
          <x14:formula1>
            <xm:f>Base!$A$2:$A$23</xm:f>
          </x14:formula1>
          <xm:sqref>D6:F6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Base</vt:lpstr>
      <vt:lpstr>2025</vt:lpstr>
      <vt:lpstr>Fecha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Reyes</dc:creator>
  <cp:lastModifiedBy>Gabriela Reyes</cp:lastModifiedBy>
  <dcterms:created xsi:type="dcterms:W3CDTF">2024-06-03T23:00:06Z</dcterms:created>
  <dcterms:modified xsi:type="dcterms:W3CDTF">2025-03-07T15:00:17Z</dcterms:modified>
</cp:coreProperties>
</file>